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האחסון שלי\אישי\אתרים\כוורת\טפסים להורדה\"/>
    </mc:Choice>
  </mc:AlternateContent>
  <xr:revisionPtr revIDLastSave="0" documentId="13_ncr:1_{4A146F5D-7795-4309-A0EC-60EF53A9E2D1}" xr6:coauthVersionLast="47" xr6:coauthVersionMax="47" xr10:uidLastSave="{00000000-0000-0000-0000-000000000000}"/>
  <bookViews>
    <workbookView xWindow="-120" yWindow="-120" windowWidth="38640" windowHeight="21120" tabRatio="831" xr2:uid="{00000000-000D-0000-FFFF-FFFF00000000}"/>
  </bookViews>
  <sheets>
    <sheet name="תאריך" sheetId="26" r:id="rId1"/>
    <sheet name="תאריך (2)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6" l="1"/>
  <c r="E31" i="26"/>
  <c r="E30" i="26"/>
  <c r="E29" i="26"/>
  <c r="E28" i="26"/>
  <c r="E51" i="26"/>
  <c r="E52" i="26"/>
  <c r="E53" i="26"/>
  <c r="E54" i="26"/>
  <c r="E41" i="26"/>
  <c r="E40" i="26"/>
  <c r="E48" i="26"/>
  <c r="E49" i="26"/>
  <c r="E50" i="26"/>
  <c r="E21" i="26"/>
  <c r="E19" i="26"/>
  <c r="E47" i="26"/>
  <c r="E46" i="26"/>
  <c r="E42" i="26"/>
  <c r="E39" i="26"/>
  <c r="E38" i="26"/>
  <c r="E37" i="26"/>
  <c r="E36" i="26"/>
  <c r="E24" i="26"/>
  <c r="E23" i="26"/>
  <c r="E22" i="26"/>
  <c r="E20" i="26"/>
  <c r="E18" i="26"/>
  <c r="E14" i="26"/>
  <c r="E13" i="26"/>
  <c r="E12" i="26"/>
  <c r="E11" i="26"/>
  <c r="E33" i="26" l="1"/>
  <c r="C60" i="26" s="1"/>
  <c r="E60" i="26" s="1"/>
  <c r="E15" i="26"/>
  <c r="C58" i="26" s="1"/>
  <c r="E58" i="26" s="1"/>
  <c r="E55" i="26"/>
  <c r="C62" i="26" s="1"/>
  <c r="E62" i="26" s="1"/>
  <c r="E43" i="26"/>
  <c r="C61" i="26" s="1"/>
  <c r="E61" i="26" s="1"/>
  <c r="E25" i="26"/>
  <c r="C59" i="26" s="1"/>
  <c r="E59" i="26" s="1"/>
  <c r="E63" i="26" l="1"/>
  <c r="E65" i="26" s="1"/>
  <c r="B17" i="27"/>
  <c r="D13" i="27"/>
  <c r="D14" i="27" s="1"/>
  <c r="D12" i="27"/>
  <c r="D11" i="27"/>
  <c r="D10" i="27"/>
  <c r="D9" i="27"/>
  <c r="D8" i="27"/>
  <c r="B23" i="27" l="1"/>
  <c r="B22" i="27" s="1"/>
  <c r="B16" i="27"/>
</calcChain>
</file>

<file path=xl/sharedStrings.xml><?xml version="1.0" encoding="utf-8"?>
<sst xmlns="http://schemas.openxmlformats.org/spreadsheetml/2006/main" count="93" uniqueCount="79">
  <si>
    <t>שם פעילות</t>
  </si>
  <si>
    <t xml:space="preserve">סיכום הכנסות מול הוצאות </t>
  </si>
  <si>
    <t xml:space="preserve">לפי: </t>
  </si>
  <si>
    <t>משתתפים</t>
  </si>
  <si>
    <t>הערות</t>
  </si>
  <si>
    <t>ס"ה</t>
  </si>
  <si>
    <t xml:space="preserve">ס"ה למשתתף לפי </t>
  </si>
  <si>
    <t>תמחור חיבורים</t>
  </si>
  <si>
    <t>תמחור למשתתף</t>
  </si>
  <si>
    <t>ס"ה רווח</t>
  </si>
  <si>
    <t xml:space="preserve">ס"ה רווח למשתתף </t>
  </si>
  <si>
    <t>עלות</t>
  </si>
  <si>
    <t xml:space="preserve">כמות </t>
  </si>
  <si>
    <t>ספק</t>
  </si>
  <si>
    <t>כולל מע"מ</t>
  </si>
  <si>
    <t>לפני מעמ</t>
  </si>
  <si>
    <t>כולל מעמ</t>
  </si>
  <si>
    <t>חול בדיקה</t>
  </si>
  <si>
    <t xml:space="preserve">חבילה לאדם בחדר זוגי </t>
  </si>
  <si>
    <t>מיסים</t>
  </si>
  <si>
    <t>65$</t>
  </si>
  <si>
    <t xml:space="preserve">מלווה ליום </t>
  </si>
  <si>
    <t>הקפצה אילת צפונה</t>
  </si>
  <si>
    <t>אוטובוס הקפצה בית  שאן</t>
  </si>
  <si>
    <t>520$+מעמ</t>
  </si>
  <si>
    <t>כמות משתתפים</t>
  </si>
  <si>
    <t>תיאור</t>
  </si>
  <si>
    <t>שם הספק</t>
  </si>
  <si>
    <t>תנאי תשלום</t>
  </si>
  <si>
    <t>https://kaveretpro.co.il/</t>
  </si>
  <si>
    <t>כנסו לאתר וגלו תכנים, טיפים ועוד מעולם האירועים:</t>
  </si>
  <si>
    <t>טלפון</t>
  </si>
  <si>
    <t>מייל</t>
  </si>
  <si>
    <t>הסעות</t>
  </si>
  <si>
    <t>סה"כ הסעות</t>
  </si>
  <si>
    <t>פעילויות</t>
  </si>
  <si>
    <t>סה"כ פעילויות</t>
  </si>
  <si>
    <t>שונות</t>
  </si>
  <si>
    <t>סה"כ שונות</t>
  </si>
  <si>
    <t>סיכום כללי</t>
  </si>
  <si>
    <t>סיכום עלויות יום גיבוש</t>
  </si>
  <si>
    <t>כביש 6 הלוך</t>
  </si>
  <si>
    <t>כביש 6 חזור</t>
  </si>
  <si>
    <t>אוטובוס / מיניבוס</t>
  </si>
  <si>
    <t xml:space="preserve">לאנצ' בוקס </t>
  </si>
  <si>
    <t>סה"כ מזון</t>
  </si>
  <si>
    <t>מזון</t>
  </si>
  <si>
    <t>מים לכל היום</t>
  </si>
  <si>
    <t>הפסקת רענון</t>
  </si>
  <si>
    <t>ארוחת צהריים / ערב</t>
  </si>
  <si>
    <t>שירות</t>
  </si>
  <si>
    <t>כלכלת נהג</t>
  </si>
  <si>
    <t>מיתוג / מתנות</t>
  </si>
  <si>
    <t>סה"כ מיתוג / מתנות</t>
  </si>
  <si>
    <t>ארוחת בוקר / ק.פנים</t>
  </si>
  <si>
    <r>
      <t>עלות (</t>
    </r>
    <r>
      <rPr>
        <b/>
        <sz val="9"/>
        <rFont val="Arial"/>
        <family val="2"/>
        <scheme val="minor"/>
      </rPr>
      <t>כולל מע"מ)</t>
    </r>
  </si>
  <si>
    <t>צלם</t>
  </si>
  <si>
    <t>מורה דרך</t>
  </si>
  <si>
    <t>מאבטח / חובש</t>
  </si>
  <si>
    <t>סה"כ כולל מע"מ</t>
  </si>
  <si>
    <t>סה"כ כולל מע"מ למשתתף</t>
  </si>
  <si>
    <t>גרפיקה</t>
  </si>
  <si>
    <t>מיתוג 1</t>
  </si>
  <si>
    <t>מיתוג 2</t>
  </si>
  <si>
    <t>מיתוג 3</t>
  </si>
  <si>
    <t xml:space="preserve">מיתוג 4 </t>
  </si>
  <si>
    <t>מתנה 1</t>
  </si>
  <si>
    <t>מתנה 2</t>
  </si>
  <si>
    <t>שונות 1</t>
  </si>
  <si>
    <t>שונות 2</t>
  </si>
  <si>
    <t>שונות 3</t>
  </si>
  <si>
    <t>שונות 4</t>
  </si>
  <si>
    <t>שונות 5</t>
  </si>
  <si>
    <t>מיתוג מתנות</t>
  </si>
  <si>
    <t>פעילות 1</t>
  </si>
  <si>
    <t>פעילות 2</t>
  </si>
  <si>
    <t>פעילות 3</t>
  </si>
  <si>
    <t>פעילות 4</t>
  </si>
  <si>
    <t>פעילות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</si>
</sst>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&quot;₪&quot;\ #,##0.00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9"/>
      <name val="Arial"/>
      <family val="2"/>
      <scheme val="minor"/>
    </font>
    <font>
      <sz val="8"/>
      <name val="Arial"/>
      <family val="2"/>
      <charset val="177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42D"/>
        <bgColor indexed="64"/>
      </patternFill>
    </fill>
    <fill>
      <patternFill patternType="solid">
        <fgColor rgb="FFFAC42D"/>
        <bgColor theme="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44" fontId="3" fillId="0" borderId="1" xfId="1" applyFont="1" applyBorder="1"/>
    <xf numFmtId="44" fontId="3" fillId="0" borderId="2" xfId="1" applyFont="1" applyBorder="1"/>
    <xf numFmtId="44" fontId="3" fillId="0" borderId="1" xfId="0" applyNumberFormat="1" applyFont="1" applyBorder="1"/>
    <xf numFmtId="44" fontId="3" fillId="0" borderId="2" xfId="0" applyNumberFormat="1" applyFont="1" applyBorder="1"/>
    <xf numFmtId="0" fontId="3" fillId="0" borderId="1" xfId="1" applyNumberFormat="1" applyFont="1" applyBorder="1"/>
    <xf numFmtId="0" fontId="3" fillId="0" borderId="0" xfId="0" applyFont="1" applyAlignment="1">
      <alignment horizontal="left"/>
    </xf>
    <xf numFmtId="0" fontId="6" fillId="0" borderId="0" xfId="2" applyFont="1"/>
    <xf numFmtId="0" fontId="0" fillId="0" borderId="1" xfId="0" applyBorder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/>
    <xf numFmtId="0" fontId="5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4" fontId="3" fillId="0" borderId="0" xfId="0" applyNumberFormat="1" applyFont="1"/>
    <xf numFmtId="0" fontId="3" fillId="0" borderId="9" xfId="0" applyFont="1" applyBorder="1"/>
    <xf numFmtId="0" fontId="3" fillId="0" borderId="10" xfId="0" applyFont="1" applyBorder="1"/>
    <xf numFmtId="44" fontId="3" fillId="0" borderId="1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4" fillId="2" borderId="14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44" fontId="3" fillId="0" borderId="0" xfId="1" applyFont="1" applyBorder="1"/>
    <xf numFmtId="0" fontId="3" fillId="0" borderId="18" xfId="0" applyFont="1" applyBorder="1"/>
    <xf numFmtId="44" fontId="8" fillId="3" borderId="19" xfId="1" applyFont="1" applyFill="1" applyBorder="1"/>
    <xf numFmtId="44" fontId="3" fillId="3" borderId="19" xfId="1" applyFont="1" applyFill="1" applyBorder="1"/>
    <xf numFmtId="0" fontId="3" fillId="0" borderId="19" xfId="1" applyNumberFormat="1" applyFont="1" applyBorder="1"/>
    <xf numFmtId="0" fontId="3" fillId="3" borderId="11" xfId="0" applyFont="1" applyFill="1" applyBorder="1"/>
    <xf numFmtId="0" fontId="3" fillId="3" borderId="20" xfId="0" applyFont="1" applyFill="1" applyBorder="1"/>
    <xf numFmtId="164" fontId="3" fillId="3" borderId="1" xfId="0" applyNumberFormat="1" applyFont="1" applyFill="1" applyBorder="1"/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9" fillId="5" borderId="0" xfId="2" applyFont="1" applyFill="1" applyAlignment="1">
      <alignment horizontal="center"/>
    </xf>
    <xf numFmtId="0" fontId="9" fillId="5" borderId="0" xfId="2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2" fontId="12" fillId="0" borderId="1" xfId="1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readingOrder="2"/>
    </xf>
    <xf numFmtId="0" fontId="12" fillId="0" borderId="16" xfId="0" applyFont="1" applyBorder="1" applyAlignment="1">
      <alignment horizontal="center" readingOrder="2"/>
    </xf>
    <xf numFmtId="0" fontId="12" fillId="0" borderId="29" xfId="0" applyFont="1" applyBorder="1" applyAlignment="1">
      <alignment horizontal="center" readingOrder="2"/>
    </xf>
    <xf numFmtId="0" fontId="12" fillId="0" borderId="16" xfId="0" applyFont="1" applyBorder="1"/>
    <xf numFmtId="42" fontId="12" fillId="0" borderId="23" xfId="1" applyNumberFormat="1" applyFont="1" applyBorder="1" applyAlignment="1">
      <alignment horizontal="center"/>
    </xf>
    <xf numFmtId="42" fontId="12" fillId="0" borderId="31" xfId="1" applyNumberFormat="1" applyFont="1" applyBorder="1" applyAlignment="1">
      <alignment horizontal="center"/>
    </xf>
    <xf numFmtId="0" fontId="9" fillId="5" borderId="0" xfId="0" applyFont="1" applyFill="1" applyAlignment="1"/>
    <xf numFmtId="0" fontId="0" fillId="5" borderId="0" xfId="0" applyFill="1" applyAlignment="1"/>
    <xf numFmtId="42" fontId="13" fillId="6" borderId="19" xfId="0" applyNumberFormat="1" applyFont="1" applyFill="1" applyBorder="1"/>
    <xf numFmtId="0" fontId="12" fillId="5" borderId="0" xfId="0" applyFont="1" applyFill="1"/>
    <xf numFmtId="0" fontId="11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42" fontId="12" fillId="0" borderId="2" xfId="0" applyNumberFormat="1" applyFont="1" applyBorder="1" applyAlignment="1">
      <alignment horizontal="center"/>
    </xf>
    <xf numFmtId="42" fontId="12" fillId="0" borderId="2" xfId="1" applyNumberFormat="1" applyFont="1" applyBorder="1" applyAlignment="1">
      <alignment horizontal="center"/>
    </xf>
    <xf numFmtId="42" fontId="12" fillId="0" borderId="24" xfId="1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2" fontId="12" fillId="0" borderId="35" xfId="1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2" fillId="0" borderId="17" xfId="0" applyFont="1" applyBorder="1" applyAlignment="1">
      <alignment horizontal="center" readingOrder="2"/>
    </xf>
    <xf numFmtId="0" fontId="13" fillId="6" borderId="18" xfId="0" applyFont="1" applyFill="1" applyBorder="1" applyAlignment="1">
      <alignment horizontal="left"/>
    </xf>
    <xf numFmtId="0" fontId="13" fillId="6" borderId="19" xfId="0" applyFont="1" applyFill="1" applyBorder="1" applyAlignment="1">
      <alignment horizontal="left"/>
    </xf>
    <xf numFmtId="0" fontId="14" fillId="6" borderId="2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9" borderId="34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left"/>
    </xf>
    <xf numFmtId="0" fontId="13" fillId="9" borderId="36" xfId="0" applyFont="1" applyFill="1" applyBorder="1" applyAlignment="1">
      <alignment horizontal="left"/>
    </xf>
    <xf numFmtId="0" fontId="13" fillId="9" borderId="37" xfId="0" applyFont="1" applyFill="1" applyBorder="1" applyAlignment="1">
      <alignment horizontal="left"/>
    </xf>
    <xf numFmtId="42" fontId="13" fillId="9" borderId="33" xfId="0" applyNumberFormat="1" applyFont="1" applyFill="1" applyBorder="1"/>
    <xf numFmtId="42" fontId="13" fillId="9" borderId="34" xfId="0" applyNumberFormat="1" applyFont="1" applyFill="1" applyBorder="1" applyAlignment="1">
      <alignment horizontal="center"/>
    </xf>
    <xf numFmtId="42" fontId="13" fillId="9" borderId="36" xfId="0" applyNumberFormat="1" applyFont="1" applyFill="1" applyBorder="1" applyAlignment="1">
      <alignment horizontal="center"/>
    </xf>
    <xf numFmtId="42" fontId="13" fillId="9" borderId="4" xfId="0" applyNumberFormat="1" applyFont="1" applyFill="1" applyBorder="1" applyAlignment="1">
      <alignment horizontal="center"/>
    </xf>
    <xf numFmtId="0" fontId="13" fillId="10" borderId="21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10" borderId="34" xfId="0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left"/>
    </xf>
    <xf numFmtId="0" fontId="13" fillId="10" borderId="36" xfId="0" applyFont="1" applyFill="1" applyBorder="1" applyAlignment="1">
      <alignment horizontal="left"/>
    </xf>
    <xf numFmtId="0" fontId="13" fillId="10" borderId="37" xfId="0" applyFont="1" applyFill="1" applyBorder="1" applyAlignment="1">
      <alignment horizontal="left"/>
    </xf>
    <xf numFmtId="42" fontId="13" fillId="10" borderId="33" xfId="0" applyNumberFormat="1" applyFont="1" applyFill="1" applyBorder="1"/>
    <xf numFmtId="42" fontId="13" fillId="10" borderId="34" xfId="0" applyNumberFormat="1" applyFont="1" applyFill="1" applyBorder="1" applyAlignment="1">
      <alignment horizontal="center"/>
    </xf>
    <xf numFmtId="42" fontId="13" fillId="10" borderId="36" xfId="0" applyNumberFormat="1" applyFont="1" applyFill="1" applyBorder="1" applyAlignment="1">
      <alignment horizontal="center"/>
    </xf>
    <xf numFmtId="42" fontId="13" fillId="10" borderId="4" xfId="0" applyNumberFormat="1" applyFont="1" applyFill="1" applyBorder="1" applyAlignment="1">
      <alignment horizontal="center"/>
    </xf>
    <xf numFmtId="0" fontId="13" fillId="11" borderId="21" xfId="0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/>
    </xf>
    <xf numFmtId="0" fontId="13" fillId="11" borderId="34" xfId="0" applyFont="1" applyFill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left"/>
    </xf>
    <xf numFmtId="0" fontId="13" fillId="11" borderId="19" xfId="0" applyFont="1" applyFill="1" applyBorder="1" applyAlignment="1">
      <alignment horizontal="left"/>
    </xf>
    <xf numFmtId="42" fontId="13" fillId="11" borderId="19" xfId="0" applyNumberFormat="1" applyFont="1" applyFill="1" applyBorder="1"/>
    <xf numFmtId="42" fontId="13" fillId="11" borderId="30" xfId="0" applyNumberFormat="1" applyFont="1" applyFill="1" applyBorder="1" applyAlignment="1">
      <alignment horizontal="center"/>
    </xf>
    <xf numFmtId="42" fontId="13" fillId="11" borderId="28" xfId="0" applyNumberFormat="1" applyFont="1" applyFill="1" applyBorder="1" applyAlignment="1">
      <alignment horizontal="center"/>
    </xf>
    <xf numFmtId="42" fontId="13" fillId="11" borderId="32" xfId="0" applyNumberFormat="1" applyFont="1" applyFill="1" applyBorder="1" applyAlignment="1">
      <alignment horizontal="center"/>
    </xf>
    <xf numFmtId="0" fontId="13" fillId="8" borderId="18" xfId="0" applyFont="1" applyFill="1" applyBorder="1" applyAlignment="1">
      <alignment horizontal="left"/>
    </xf>
    <xf numFmtId="0" fontId="13" fillId="8" borderId="19" xfId="0" applyFont="1" applyFill="1" applyBorder="1" applyAlignment="1">
      <alignment horizontal="left"/>
    </xf>
    <xf numFmtId="42" fontId="13" fillId="8" borderId="19" xfId="0" applyNumberFormat="1" applyFont="1" applyFill="1" applyBorder="1"/>
    <xf numFmtId="42" fontId="13" fillId="8" borderId="30" xfId="0" applyNumberFormat="1" applyFont="1" applyFill="1" applyBorder="1" applyAlignment="1">
      <alignment horizontal="center"/>
    </xf>
    <xf numFmtId="42" fontId="13" fillId="8" borderId="28" xfId="0" applyNumberFormat="1" applyFont="1" applyFill="1" applyBorder="1" applyAlignment="1">
      <alignment horizontal="center"/>
    </xf>
    <xf numFmtId="42" fontId="13" fillId="8" borderId="32" xfId="0" applyNumberFormat="1" applyFont="1" applyFill="1" applyBorder="1" applyAlignment="1">
      <alignment horizontal="center"/>
    </xf>
    <xf numFmtId="0" fontId="13" fillId="12" borderId="21" xfId="0" applyFont="1" applyFill="1" applyBorder="1" applyAlignment="1">
      <alignment horizontal="center"/>
    </xf>
    <xf numFmtId="0" fontId="13" fillId="12" borderId="33" xfId="0" applyFont="1" applyFill="1" applyBorder="1" applyAlignment="1">
      <alignment horizontal="center"/>
    </xf>
    <xf numFmtId="0" fontId="13" fillId="12" borderId="34" xfId="0" applyFont="1" applyFill="1" applyBorder="1" applyAlignment="1">
      <alignment horizontal="center"/>
    </xf>
    <xf numFmtId="0" fontId="13" fillId="12" borderId="22" xfId="0" applyFont="1" applyFill="1" applyBorder="1" applyAlignment="1">
      <alignment horizontal="center"/>
    </xf>
    <xf numFmtId="0" fontId="13" fillId="12" borderId="18" xfId="0" applyFont="1" applyFill="1" applyBorder="1" applyAlignment="1">
      <alignment horizontal="left"/>
    </xf>
    <xf numFmtId="0" fontId="13" fillId="12" borderId="19" xfId="0" applyFont="1" applyFill="1" applyBorder="1" applyAlignment="1">
      <alignment horizontal="left"/>
    </xf>
    <xf numFmtId="42" fontId="13" fillId="12" borderId="19" xfId="0" applyNumberFormat="1" applyFont="1" applyFill="1" applyBorder="1"/>
    <xf numFmtId="42" fontId="13" fillId="12" borderId="30" xfId="0" applyNumberFormat="1" applyFont="1" applyFill="1" applyBorder="1" applyAlignment="1">
      <alignment horizontal="center"/>
    </xf>
    <xf numFmtId="42" fontId="13" fillId="12" borderId="28" xfId="0" applyNumberFormat="1" applyFont="1" applyFill="1" applyBorder="1" applyAlignment="1">
      <alignment horizontal="center"/>
    </xf>
    <xf numFmtId="42" fontId="13" fillId="12" borderId="32" xfId="0" applyNumberFormat="1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42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42" fontId="12" fillId="8" borderId="1" xfId="1" applyNumberFormat="1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42" fontId="12" fillId="11" borderId="1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42" fontId="12" fillId="11" borderId="1" xfId="1" applyNumberFormat="1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42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42" fontId="12" fillId="10" borderId="1" xfId="1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left"/>
    </xf>
    <xf numFmtId="42" fontId="13" fillId="6" borderId="1" xfId="0" applyNumberFormat="1" applyFont="1" applyFill="1" applyBorder="1" applyAlignment="1">
      <alignment horizontal="center"/>
    </xf>
    <xf numFmtId="1" fontId="13" fillId="6" borderId="1" xfId="0" applyNumberFormat="1" applyFont="1" applyFill="1" applyBorder="1"/>
    <xf numFmtId="0" fontId="12" fillId="9" borderId="2" xfId="0" applyFont="1" applyFill="1" applyBorder="1" applyAlignment="1">
      <alignment horizontal="center"/>
    </xf>
    <xf numFmtId="42" fontId="12" fillId="9" borderId="2" xfId="0" applyNumberFormat="1" applyFont="1" applyFill="1" applyBorder="1" applyAlignment="1">
      <alignment horizontal="center"/>
    </xf>
    <xf numFmtId="42" fontId="12" fillId="9" borderId="2" xfId="1" applyNumberFormat="1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2" fillId="12" borderId="35" xfId="0" applyFont="1" applyFill="1" applyBorder="1" applyAlignment="1">
      <alignment horizontal="center"/>
    </xf>
    <xf numFmtId="42" fontId="12" fillId="12" borderId="35" xfId="0" applyNumberFormat="1" applyFont="1" applyFill="1" applyBorder="1" applyAlignment="1">
      <alignment horizontal="center"/>
    </xf>
    <xf numFmtId="42" fontId="12" fillId="12" borderId="35" xfId="1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13" fillId="6" borderId="26" xfId="0" applyFont="1" applyFill="1" applyBorder="1" applyAlignment="1">
      <alignment horizontal="left"/>
    </xf>
    <xf numFmtId="42" fontId="13" fillId="6" borderId="26" xfId="0" applyNumberFormat="1" applyFont="1" applyFill="1" applyBorder="1"/>
    <xf numFmtId="42" fontId="13" fillId="6" borderId="26" xfId="0" applyNumberFormat="1" applyFont="1" applyFill="1" applyBorder="1" applyAlignment="1">
      <alignment horizontal="center"/>
    </xf>
    <xf numFmtId="42" fontId="13" fillId="6" borderId="27" xfId="0" applyNumberFormat="1" applyFont="1" applyFill="1" applyBorder="1" applyAlignment="1">
      <alignment horizontal="center"/>
    </xf>
    <xf numFmtId="0" fontId="13" fillId="6" borderId="15" xfId="0" applyFont="1" applyFill="1" applyBorder="1" applyAlignment="1">
      <alignment horizontal="left"/>
    </xf>
    <xf numFmtId="42" fontId="13" fillId="6" borderId="16" xfId="0" applyNumberFormat="1" applyFont="1" applyFill="1" applyBorder="1" applyAlignment="1">
      <alignment horizontal="center"/>
    </xf>
    <xf numFmtId="42" fontId="13" fillId="6" borderId="19" xfId="0" applyNumberFormat="1" applyFont="1" applyFill="1" applyBorder="1" applyAlignment="1">
      <alignment horizontal="center"/>
    </xf>
    <xf numFmtId="42" fontId="13" fillId="6" borderId="20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0" borderId="17" xfId="0" applyFont="1" applyBorder="1"/>
    <xf numFmtId="0" fontId="12" fillId="12" borderId="38" xfId="0" applyFont="1" applyFill="1" applyBorder="1" applyAlignment="1">
      <alignment horizontal="center"/>
    </xf>
    <xf numFmtId="0" fontId="12" fillId="0" borderId="29" xfId="0" applyFont="1" applyBorder="1"/>
  </cellXfs>
  <cellStyles count="4">
    <cellStyle name="Currency" xfId="1" builtinId="4"/>
    <cellStyle name="Currency 2" xfId="3" xr:uid="{00000000-0005-0000-0000-000001000000}"/>
    <cellStyle name="Normal" xfId="0" builtinId="0"/>
    <cellStyle name="היפר-קישור" xfId="2" builtinId="8"/>
  </cellStyles>
  <dxfs count="9">
    <dxf>
      <font>
        <b val="0"/>
      </font>
    </dxf>
    <dxf>
      <font>
        <b val="0"/>
      </font>
      <numFmt numFmtId="34" formatCode="_ &quot;₪&quot;\ * #,##0.00_ ;_ &quot;₪&quot;\ * \-#,##0.00_ ;_ &quot;₪&quot;\ * &quot;-&quot;??_ ;_ @_ "/>
    </dxf>
    <dxf>
      <font>
        <b val="0"/>
      </font>
      <numFmt numFmtId="34" formatCode="_ &quot;₪&quot;\ * #,##0.00_ ;_ &quot;₪&quot;\ * \-#,##0.00_ ;_ &quot;₪&quot;\ * &quot;-&quot;??_ ;_ @_ 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AC42D"/>
      <color rgb="FFFFD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123825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8C1D95D9-2F8B-14AC-BF24-05426954915E}"/>
            </a:ext>
          </a:extLst>
        </xdr:cNvPr>
        <xdr:cNvSpPr>
          <a:spLocks noChangeAspect="1" noChangeArrowheads="1"/>
        </xdr:cNvSpPr>
      </xdr:nvSpPr>
      <xdr:spPr bwMode="auto">
        <a:xfrm>
          <a:off x="112346517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186447</xdr:colOff>
      <xdr:row>0</xdr:row>
      <xdr:rowOff>0</xdr:rowOff>
    </xdr:from>
    <xdr:to>
      <xdr:col>7</xdr:col>
      <xdr:colOff>52691</xdr:colOff>
      <xdr:row>2</xdr:row>
      <xdr:rowOff>139476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813BF6BE-8BC1-A799-957E-2664EEB2AA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88" b="33566"/>
        <a:stretch/>
      </xdr:blipFill>
      <xdr:spPr>
        <a:xfrm>
          <a:off x="11222723841" y="0"/>
          <a:ext cx="1438882" cy="5042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3C5913-A536-42B7-99C7-FF69CCE43095}" name="טבלה13412234233234589101424353" displayName="טבלה13412234233234589101424353" ref="A7:E17" totalsRowShown="0" headerRowDxfId="8" dataDxfId="7" headerRowBorderDxfId="5" tableBorderDxfId="6">
  <tableColumns count="5">
    <tableColumn id="1" xr3:uid="{77AB3942-98EF-469E-B0F3-EAD678A9DAB8}" name="שם פעילות" dataDxfId="4"/>
    <tableColumn id="2" xr3:uid="{CD5210FD-3752-4AE9-89E7-2200A47468E1}" name="עלות" dataDxfId="3"/>
    <tableColumn id="5" xr3:uid="{68FD0120-86A7-41E8-A84F-B2586332A8DC}" name="כמות " dataDxfId="2"/>
    <tableColumn id="3" xr3:uid="{8210AF94-9C60-4A55-B22C-7200DF1F4750}" name="ס&quot;ה" dataDxfId="1" dataCellStyle="Currency">
      <calculatedColumnFormula>טבלה13412234233234589101424353[[#This Row],[כמות ]]*טבלה13412234233234589101424353[[#This Row],[עלות]]</calculatedColumnFormula>
    </tableColumn>
    <tableColumn id="4" xr3:uid="{DAD19F19-9166-4B26-8B60-A02F2DFA764F}" name="הערות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kaveretpro.co.i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5"/>
  <sheetViews>
    <sheetView rightToLeft="1" tabSelected="1" zoomScale="175" zoomScaleNormal="175" workbookViewId="0"/>
  </sheetViews>
  <sheetFormatPr defaultRowHeight="14.25" x14ac:dyDescent="0.2"/>
  <cols>
    <col min="1" max="1" width="3.5" style="40" customWidth="1"/>
    <col min="2" max="2" width="17.375" style="40" bestFit="1" customWidth="1"/>
    <col min="3" max="3" width="13.5" style="40" bestFit="1" customWidth="1"/>
    <col min="4" max="4" width="5.75" style="40" bestFit="1" customWidth="1"/>
    <col min="5" max="5" width="14.125" style="40" customWidth="1"/>
    <col min="6" max="6" width="9.125" style="40" bestFit="1" customWidth="1"/>
    <col min="7" max="7" width="11.5" style="40" customWidth="1"/>
    <col min="8" max="8" width="16.5" style="40" customWidth="1"/>
    <col min="9" max="9" width="11" style="40" bestFit="1" customWidth="1"/>
    <col min="10" max="10" width="26.25" style="40" customWidth="1"/>
    <col min="11" max="11" width="13" style="40" customWidth="1"/>
    <col min="12" max="12" width="12.375" style="40" customWidth="1"/>
    <col min="13" max="13" width="12.75" style="40" customWidth="1"/>
    <col min="14" max="14" width="23.75" style="40" customWidth="1"/>
    <col min="15" max="16384" width="9" style="40"/>
  </cols>
  <sheetData>
    <row r="1" spans="2:14" x14ac:dyDescent="0.2">
      <c r="E1" s="39"/>
      <c r="F1" s="39"/>
      <c r="G1" s="39"/>
      <c r="H1" s="39"/>
      <c r="I1" s="39"/>
    </row>
    <row r="4" spans="2:14" x14ac:dyDescent="0.2">
      <c r="B4" s="41" t="s">
        <v>30</v>
      </c>
      <c r="C4" s="41"/>
      <c r="D4" s="41"/>
      <c r="E4" s="41"/>
      <c r="F4" s="41"/>
      <c r="G4" s="41"/>
      <c r="H4" s="41"/>
      <c r="I4" s="41"/>
      <c r="J4" s="41"/>
      <c r="K4" s="58"/>
      <c r="L4" s="58"/>
      <c r="M4" s="58"/>
      <c r="N4" s="58"/>
    </row>
    <row r="5" spans="2:14" x14ac:dyDescent="0.2">
      <c r="B5" s="42" t="s">
        <v>29</v>
      </c>
      <c r="C5" s="42"/>
      <c r="D5" s="42"/>
      <c r="E5" s="42"/>
      <c r="F5" s="42"/>
      <c r="G5" s="42"/>
      <c r="H5" s="42"/>
      <c r="I5" s="42"/>
      <c r="J5" s="42"/>
      <c r="K5" s="57"/>
      <c r="L5" s="57"/>
      <c r="M5" s="57"/>
      <c r="N5" s="57"/>
    </row>
    <row r="6" spans="2:14" ht="15" thickBot="1" x14ac:dyDescent="0.25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2:14" ht="18" x14ac:dyDescent="0.2">
      <c r="B7" s="81" t="s">
        <v>40</v>
      </c>
      <c r="C7" s="82"/>
      <c r="D7" s="82"/>
      <c r="E7" s="82"/>
      <c r="F7" s="82"/>
      <c r="G7" s="82"/>
      <c r="H7" s="82"/>
      <c r="I7" s="82"/>
      <c r="J7" s="83"/>
    </row>
    <row r="8" spans="2:14" ht="16.5" thickBot="1" x14ac:dyDescent="0.3">
      <c r="B8" s="61" t="s">
        <v>26</v>
      </c>
      <c r="C8" s="62" t="s">
        <v>55</v>
      </c>
      <c r="D8" s="62" t="s">
        <v>12</v>
      </c>
      <c r="E8" s="62" t="s">
        <v>5</v>
      </c>
      <c r="F8" s="63" t="s">
        <v>27</v>
      </c>
      <c r="G8" s="63" t="s">
        <v>31</v>
      </c>
      <c r="H8" s="63" t="s">
        <v>32</v>
      </c>
      <c r="I8" s="63" t="s">
        <v>28</v>
      </c>
      <c r="J8" s="64" t="s">
        <v>4</v>
      </c>
    </row>
    <row r="9" spans="2:14" ht="15.75" thickBot="1" x14ac:dyDescent="0.25">
      <c r="B9" s="60"/>
      <c r="C9" s="60"/>
      <c r="D9" s="60"/>
      <c r="E9" s="60"/>
      <c r="F9" s="60"/>
      <c r="G9" s="60"/>
      <c r="H9" s="60"/>
      <c r="I9" s="60"/>
      <c r="J9" s="60"/>
    </row>
    <row r="10" spans="2:14" ht="16.5" thickBot="1" x14ac:dyDescent="0.3">
      <c r="B10" s="84" t="s">
        <v>33</v>
      </c>
      <c r="C10" s="85"/>
      <c r="D10" s="85"/>
      <c r="E10" s="85"/>
      <c r="F10" s="86"/>
      <c r="G10" s="86"/>
      <c r="H10" s="86"/>
      <c r="I10" s="86"/>
      <c r="J10" s="87"/>
    </row>
    <row r="11" spans="2:14" ht="15" x14ac:dyDescent="0.2">
      <c r="B11" s="72" t="s">
        <v>43</v>
      </c>
      <c r="C11" s="66">
        <v>0</v>
      </c>
      <c r="D11" s="65">
        <v>1</v>
      </c>
      <c r="E11" s="67">
        <f t="shared" ref="E11:E14" si="0">D11*C11</f>
        <v>0</v>
      </c>
      <c r="F11" s="68"/>
      <c r="G11" s="68"/>
      <c r="H11" s="68"/>
      <c r="I11" s="68"/>
      <c r="J11" s="69"/>
    </row>
    <row r="12" spans="2:14" ht="15" x14ac:dyDescent="0.2">
      <c r="B12" s="50" t="s">
        <v>41</v>
      </c>
      <c r="C12" s="66">
        <v>0</v>
      </c>
      <c r="D12" s="46">
        <v>1</v>
      </c>
      <c r="E12" s="47">
        <f t="shared" si="0"/>
        <v>0</v>
      </c>
      <c r="F12" s="55"/>
      <c r="G12" s="55"/>
      <c r="H12" s="55"/>
      <c r="I12" s="55"/>
      <c r="J12" s="48"/>
    </row>
    <row r="13" spans="2:14" ht="15" x14ac:dyDescent="0.2">
      <c r="B13" s="50" t="s">
        <v>42</v>
      </c>
      <c r="C13" s="66">
        <v>0</v>
      </c>
      <c r="D13" s="46">
        <v>1</v>
      </c>
      <c r="E13" s="47">
        <f t="shared" si="0"/>
        <v>0</v>
      </c>
      <c r="F13" s="55"/>
      <c r="G13" s="55"/>
      <c r="H13" s="55"/>
      <c r="I13" s="55"/>
      <c r="J13" s="48"/>
    </row>
    <row r="14" spans="2:14" ht="15.75" thickBot="1" x14ac:dyDescent="0.25">
      <c r="B14" s="73" t="s">
        <v>51</v>
      </c>
      <c r="C14" s="66">
        <v>0</v>
      </c>
      <c r="D14" s="70">
        <v>1</v>
      </c>
      <c r="E14" s="71">
        <f t="shared" si="0"/>
        <v>0</v>
      </c>
      <c r="F14" s="56"/>
      <c r="G14" s="56"/>
      <c r="H14" s="56"/>
      <c r="I14" s="56"/>
      <c r="J14" s="49"/>
    </row>
    <row r="15" spans="2:14" ht="16.5" thickBot="1" x14ac:dyDescent="0.3">
      <c r="B15" s="88" t="s">
        <v>34</v>
      </c>
      <c r="C15" s="89"/>
      <c r="D15" s="90"/>
      <c r="E15" s="91">
        <f>SUM(E11:E14)</f>
        <v>0</v>
      </c>
      <c r="F15" s="92"/>
      <c r="G15" s="93"/>
      <c r="H15" s="93"/>
      <c r="I15" s="93"/>
      <c r="J15" s="94"/>
    </row>
    <row r="16" spans="2:14" ht="15.75" thickBot="1" x14ac:dyDescent="0.25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6.5" thickBot="1" x14ac:dyDescent="0.3">
      <c r="B17" s="95" t="s">
        <v>46</v>
      </c>
      <c r="C17" s="96"/>
      <c r="D17" s="96"/>
      <c r="E17" s="96"/>
      <c r="F17" s="97"/>
      <c r="G17" s="97"/>
      <c r="H17" s="97"/>
      <c r="I17" s="97"/>
      <c r="J17" s="98"/>
    </row>
    <row r="18" spans="2:10" ht="15" x14ac:dyDescent="0.2">
      <c r="B18" s="72" t="s">
        <v>47</v>
      </c>
      <c r="C18" s="66">
        <v>0</v>
      </c>
      <c r="D18" s="65">
        <v>1</v>
      </c>
      <c r="E18" s="67">
        <f t="shared" ref="E18:E24" si="1">D18*C18</f>
        <v>0</v>
      </c>
      <c r="F18" s="68"/>
      <c r="G18" s="68"/>
      <c r="H18" s="68"/>
      <c r="I18" s="68"/>
      <c r="J18" s="69"/>
    </row>
    <row r="19" spans="2:10" ht="15" x14ac:dyDescent="0.2">
      <c r="B19" s="50" t="s">
        <v>44</v>
      </c>
      <c r="C19" s="66">
        <v>0</v>
      </c>
      <c r="D19" s="46">
        <v>1</v>
      </c>
      <c r="E19" s="47">
        <f t="shared" ref="E19" si="2">D19*C19</f>
        <v>0</v>
      </c>
      <c r="F19" s="55"/>
      <c r="G19" s="55"/>
      <c r="H19" s="55"/>
      <c r="I19" s="55"/>
      <c r="J19" s="48"/>
    </row>
    <row r="20" spans="2:10" ht="15" x14ac:dyDescent="0.2">
      <c r="B20" s="50" t="s">
        <v>54</v>
      </c>
      <c r="C20" s="66">
        <v>0</v>
      </c>
      <c r="D20" s="46">
        <v>1</v>
      </c>
      <c r="E20" s="47">
        <f t="shared" si="1"/>
        <v>0</v>
      </c>
      <c r="F20" s="55"/>
      <c r="G20" s="55"/>
      <c r="H20" s="55"/>
      <c r="I20" s="55"/>
      <c r="J20" s="48"/>
    </row>
    <row r="21" spans="2:10" ht="15" x14ac:dyDescent="0.2">
      <c r="B21" s="50" t="s">
        <v>50</v>
      </c>
      <c r="C21" s="66">
        <v>0</v>
      </c>
      <c r="D21" s="46">
        <v>1</v>
      </c>
      <c r="E21" s="47">
        <f t="shared" ref="E21" si="3">D21*C21</f>
        <v>0</v>
      </c>
      <c r="F21" s="55"/>
      <c r="G21" s="55"/>
      <c r="H21" s="55"/>
      <c r="I21" s="55"/>
      <c r="J21" s="48"/>
    </row>
    <row r="22" spans="2:10" ht="15" x14ac:dyDescent="0.2">
      <c r="B22" s="50" t="s">
        <v>48</v>
      </c>
      <c r="C22" s="66">
        <v>0</v>
      </c>
      <c r="D22" s="46">
        <v>1</v>
      </c>
      <c r="E22" s="47">
        <f t="shared" si="1"/>
        <v>0</v>
      </c>
      <c r="F22" s="55"/>
      <c r="G22" s="55"/>
      <c r="H22" s="55"/>
      <c r="I22" s="55"/>
      <c r="J22" s="48"/>
    </row>
    <row r="23" spans="2:10" ht="15" x14ac:dyDescent="0.2">
      <c r="B23" s="50" t="s">
        <v>49</v>
      </c>
      <c r="C23" s="66">
        <v>0</v>
      </c>
      <c r="D23" s="46">
        <v>1</v>
      </c>
      <c r="E23" s="47">
        <f t="shared" si="1"/>
        <v>0</v>
      </c>
      <c r="F23" s="56"/>
      <c r="G23" s="56"/>
      <c r="H23" s="56"/>
      <c r="I23" s="56"/>
      <c r="J23" s="49"/>
    </row>
    <row r="24" spans="2:10" ht="15.75" thickBot="1" x14ac:dyDescent="0.25">
      <c r="B24" s="73" t="s">
        <v>50</v>
      </c>
      <c r="C24" s="66">
        <v>0</v>
      </c>
      <c r="D24" s="70">
        <v>1</v>
      </c>
      <c r="E24" s="71">
        <f t="shared" si="1"/>
        <v>0</v>
      </c>
      <c r="F24" s="56"/>
      <c r="G24" s="56"/>
      <c r="H24" s="56"/>
      <c r="I24" s="56"/>
      <c r="J24" s="49"/>
    </row>
    <row r="25" spans="2:10" ht="16.5" thickBot="1" x14ac:dyDescent="0.3">
      <c r="B25" s="99" t="s">
        <v>45</v>
      </c>
      <c r="C25" s="100"/>
      <c r="D25" s="101"/>
      <c r="E25" s="102">
        <f>SUM(E18:E24)</f>
        <v>0</v>
      </c>
      <c r="F25" s="103"/>
      <c r="G25" s="104"/>
      <c r="H25" s="104"/>
      <c r="I25" s="104"/>
      <c r="J25" s="105"/>
    </row>
    <row r="26" spans="2:10" ht="15.75" thickBot="1" x14ac:dyDescent="0.25">
      <c r="B26" s="60"/>
      <c r="C26" s="60"/>
      <c r="D26" s="60"/>
      <c r="E26" s="60"/>
      <c r="F26" s="60"/>
      <c r="G26" s="60"/>
      <c r="H26" s="60"/>
      <c r="I26" s="60"/>
      <c r="J26" s="60"/>
    </row>
    <row r="27" spans="2:10" ht="16.5" thickBot="1" x14ac:dyDescent="0.3">
      <c r="B27" s="106" t="s">
        <v>35</v>
      </c>
      <c r="C27" s="107"/>
      <c r="D27" s="107"/>
      <c r="E27" s="107"/>
      <c r="F27" s="108"/>
      <c r="G27" s="108"/>
      <c r="H27" s="108"/>
      <c r="I27" s="108"/>
      <c r="J27" s="109"/>
    </row>
    <row r="28" spans="2:10" ht="15" x14ac:dyDescent="0.2">
      <c r="B28" s="72" t="s">
        <v>74</v>
      </c>
      <c r="C28" s="66">
        <v>0</v>
      </c>
      <c r="D28" s="65">
        <v>1</v>
      </c>
      <c r="E28" s="67">
        <f>D28*C28</f>
        <v>0</v>
      </c>
      <c r="F28" s="68"/>
      <c r="G28" s="68"/>
      <c r="H28" s="68"/>
      <c r="I28" s="68"/>
      <c r="J28" s="69"/>
    </row>
    <row r="29" spans="2:10" ht="15" x14ac:dyDescent="0.2">
      <c r="B29" s="72" t="s">
        <v>75</v>
      </c>
      <c r="C29" s="66">
        <v>0</v>
      </c>
      <c r="D29" s="65">
        <v>1</v>
      </c>
      <c r="E29" s="47">
        <f t="shared" ref="E29:E32" si="4">D29*C29</f>
        <v>0</v>
      </c>
      <c r="F29" s="55"/>
      <c r="G29" s="55"/>
      <c r="H29" s="55"/>
      <c r="I29" s="55"/>
      <c r="J29" s="48"/>
    </row>
    <row r="30" spans="2:10" ht="15" x14ac:dyDescent="0.2">
      <c r="B30" s="72" t="s">
        <v>76</v>
      </c>
      <c r="C30" s="66">
        <v>0</v>
      </c>
      <c r="D30" s="65">
        <v>1</v>
      </c>
      <c r="E30" s="47">
        <f t="shared" si="4"/>
        <v>0</v>
      </c>
      <c r="F30" s="55"/>
      <c r="G30" s="55"/>
      <c r="H30" s="55"/>
      <c r="I30" s="55"/>
      <c r="J30" s="48"/>
    </row>
    <row r="31" spans="2:10" ht="15" x14ac:dyDescent="0.2">
      <c r="B31" s="72" t="s">
        <v>77</v>
      </c>
      <c r="C31" s="66">
        <v>0</v>
      </c>
      <c r="D31" s="65">
        <v>1</v>
      </c>
      <c r="E31" s="47">
        <f t="shared" si="4"/>
        <v>0</v>
      </c>
      <c r="F31" s="55"/>
      <c r="G31" s="55"/>
      <c r="H31" s="55"/>
      <c r="I31" s="55"/>
      <c r="J31" s="48"/>
    </row>
    <row r="32" spans="2:10" ht="15" x14ac:dyDescent="0.2">
      <c r="B32" s="72" t="s">
        <v>78</v>
      </c>
      <c r="C32" s="66">
        <v>0</v>
      </c>
      <c r="D32" s="65">
        <v>1</v>
      </c>
      <c r="E32" s="47">
        <f t="shared" si="4"/>
        <v>0</v>
      </c>
      <c r="F32" s="55"/>
      <c r="G32" s="55"/>
      <c r="H32" s="55"/>
      <c r="I32" s="55"/>
      <c r="J32" s="48"/>
    </row>
    <row r="33" spans="2:10" ht="16.5" thickBot="1" x14ac:dyDescent="0.3">
      <c r="B33" s="110" t="s">
        <v>36</v>
      </c>
      <c r="C33" s="111"/>
      <c r="D33" s="111"/>
      <c r="E33" s="112">
        <f>SUM(E28:E32)</f>
        <v>0</v>
      </c>
      <c r="F33" s="113"/>
      <c r="G33" s="114"/>
      <c r="H33" s="114"/>
      <c r="I33" s="114"/>
      <c r="J33" s="115"/>
    </row>
    <row r="34" spans="2:10" ht="15.75" thickBot="1" x14ac:dyDescent="0.25">
      <c r="B34" s="60"/>
      <c r="C34" s="60"/>
      <c r="D34" s="60"/>
      <c r="E34" s="60"/>
      <c r="F34" s="60"/>
      <c r="G34" s="60"/>
      <c r="H34" s="60"/>
      <c r="I34" s="60"/>
      <c r="J34" s="60"/>
    </row>
    <row r="35" spans="2:10" ht="16.5" thickBot="1" x14ac:dyDescent="0.3">
      <c r="B35" s="74" t="s">
        <v>52</v>
      </c>
      <c r="C35" s="75"/>
      <c r="D35" s="75"/>
      <c r="E35" s="75"/>
      <c r="F35" s="76"/>
      <c r="G35" s="76"/>
      <c r="H35" s="76"/>
      <c r="I35" s="76"/>
      <c r="J35" s="77"/>
    </row>
    <row r="36" spans="2:10" ht="15" x14ac:dyDescent="0.2">
      <c r="B36" s="72" t="s">
        <v>62</v>
      </c>
      <c r="C36" s="66">
        <v>0</v>
      </c>
      <c r="D36" s="65">
        <v>1</v>
      </c>
      <c r="E36" s="67">
        <f>D36*C36</f>
        <v>0</v>
      </c>
      <c r="F36" s="68"/>
      <c r="G36" s="68"/>
      <c r="H36" s="68"/>
      <c r="I36" s="68"/>
      <c r="J36" s="69"/>
    </row>
    <row r="37" spans="2:10" ht="15" x14ac:dyDescent="0.2">
      <c r="B37" s="50" t="s">
        <v>63</v>
      </c>
      <c r="C37" s="66">
        <v>0</v>
      </c>
      <c r="D37" s="65">
        <v>1</v>
      </c>
      <c r="E37" s="47">
        <f t="shared" ref="E37:E42" si="5">D37*C37</f>
        <v>0</v>
      </c>
      <c r="F37" s="55"/>
      <c r="G37" s="55"/>
      <c r="H37" s="55"/>
      <c r="I37" s="55"/>
      <c r="J37" s="48"/>
    </row>
    <row r="38" spans="2:10" ht="15" x14ac:dyDescent="0.2">
      <c r="B38" s="50" t="s">
        <v>64</v>
      </c>
      <c r="C38" s="66">
        <v>0</v>
      </c>
      <c r="D38" s="65">
        <v>1</v>
      </c>
      <c r="E38" s="47">
        <f t="shared" si="5"/>
        <v>0</v>
      </c>
      <c r="F38" s="55"/>
      <c r="G38" s="55"/>
      <c r="H38" s="55"/>
      <c r="I38" s="55"/>
      <c r="J38" s="48"/>
    </row>
    <row r="39" spans="2:10" ht="15" x14ac:dyDescent="0.2">
      <c r="B39" s="51" t="s">
        <v>65</v>
      </c>
      <c r="C39" s="66">
        <v>0</v>
      </c>
      <c r="D39" s="65">
        <v>1</v>
      </c>
      <c r="E39" s="47">
        <f t="shared" si="5"/>
        <v>0</v>
      </c>
      <c r="F39" s="55"/>
      <c r="G39" s="55"/>
      <c r="H39" s="55"/>
      <c r="I39" s="55"/>
      <c r="J39" s="48"/>
    </row>
    <row r="40" spans="2:10" ht="15" x14ac:dyDescent="0.2">
      <c r="B40" s="51" t="s">
        <v>61</v>
      </c>
      <c r="C40" s="66">
        <v>0</v>
      </c>
      <c r="D40" s="65">
        <v>1</v>
      </c>
      <c r="E40" s="47">
        <f t="shared" ref="E40:E41" si="6">D40*C40</f>
        <v>0</v>
      </c>
      <c r="F40" s="55"/>
      <c r="G40" s="55"/>
      <c r="H40" s="55"/>
      <c r="I40" s="55"/>
      <c r="J40" s="48"/>
    </row>
    <row r="41" spans="2:10" ht="15" x14ac:dyDescent="0.2">
      <c r="B41" s="51" t="s">
        <v>66</v>
      </c>
      <c r="C41" s="66">
        <v>0</v>
      </c>
      <c r="D41" s="65">
        <v>1</v>
      </c>
      <c r="E41" s="47">
        <f t="shared" si="6"/>
        <v>0</v>
      </c>
      <c r="F41" s="55"/>
      <c r="G41" s="55"/>
      <c r="H41" s="55"/>
      <c r="I41" s="55"/>
      <c r="J41" s="48"/>
    </row>
    <row r="42" spans="2:10" ht="15" x14ac:dyDescent="0.2">
      <c r="B42" s="51" t="s">
        <v>67</v>
      </c>
      <c r="C42" s="66">
        <v>0</v>
      </c>
      <c r="D42" s="65">
        <v>1</v>
      </c>
      <c r="E42" s="47">
        <f t="shared" si="5"/>
        <v>0</v>
      </c>
      <c r="F42" s="55"/>
      <c r="G42" s="55"/>
      <c r="H42" s="55"/>
      <c r="I42" s="55"/>
      <c r="J42" s="48"/>
    </row>
    <row r="43" spans="2:10" ht="16.5" thickBot="1" x14ac:dyDescent="0.3">
      <c r="B43" s="116" t="s">
        <v>53</v>
      </c>
      <c r="C43" s="117"/>
      <c r="D43" s="117"/>
      <c r="E43" s="118">
        <f>SUM(E36:E42)</f>
        <v>0</v>
      </c>
      <c r="F43" s="119"/>
      <c r="G43" s="120"/>
      <c r="H43" s="120"/>
      <c r="I43" s="120"/>
      <c r="J43" s="121"/>
    </row>
    <row r="44" spans="2:10" ht="15.75" thickBot="1" x14ac:dyDescent="0.25">
      <c r="B44" s="60"/>
      <c r="C44" s="60"/>
      <c r="D44" s="60"/>
      <c r="E44" s="60"/>
      <c r="F44" s="60"/>
      <c r="G44" s="60"/>
      <c r="H44" s="60"/>
      <c r="I44" s="60"/>
      <c r="J44" s="60"/>
    </row>
    <row r="45" spans="2:10" ht="16.5" thickBot="1" x14ac:dyDescent="0.3">
      <c r="B45" s="122" t="s">
        <v>37</v>
      </c>
      <c r="C45" s="123"/>
      <c r="D45" s="123"/>
      <c r="E45" s="123"/>
      <c r="F45" s="124"/>
      <c r="G45" s="124"/>
      <c r="H45" s="124"/>
      <c r="I45" s="124"/>
      <c r="J45" s="125"/>
    </row>
    <row r="46" spans="2:10" ht="15" x14ac:dyDescent="0.2">
      <c r="B46" s="72" t="s">
        <v>56</v>
      </c>
      <c r="C46" s="66">
        <v>0</v>
      </c>
      <c r="D46" s="65">
        <v>1</v>
      </c>
      <c r="E46" s="67">
        <f>D46*C46</f>
        <v>0</v>
      </c>
      <c r="F46" s="68"/>
      <c r="G46" s="68"/>
      <c r="H46" s="68"/>
      <c r="I46" s="68"/>
      <c r="J46" s="78"/>
    </row>
    <row r="47" spans="2:10" ht="15" x14ac:dyDescent="0.2">
      <c r="B47" s="50" t="s">
        <v>57</v>
      </c>
      <c r="C47" s="66">
        <v>0</v>
      </c>
      <c r="D47" s="46">
        <v>1</v>
      </c>
      <c r="E47" s="47">
        <f t="shared" ref="E47" si="7">D47*C47</f>
        <v>0</v>
      </c>
      <c r="F47" s="55"/>
      <c r="G47" s="55"/>
      <c r="H47" s="55"/>
      <c r="I47" s="55"/>
      <c r="J47" s="52"/>
    </row>
    <row r="48" spans="2:10" ht="15" x14ac:dyDescent="0.2">
      <c r="B48" s="50" t="s">
        <v>58</v>
      </c>
      <c r="C48" s="66">
        <v>0</v>
      </c>
      <c r="D48" s="46">
        <v>1</v>
      </c>
      <c r="E48" s="47">
        <f t="shared" ref="E48:E50" si="8">D48*C48</f>
        <v>0</v>
      </c>
      <c r="F48" s="56"/>
      <c r="G48" s="56"/>
      <c r="H48" s="56"/>
      <c r="I48" s="56"/>
      <c r="J48" s="53"/>
    </row>
    <row r="49" spans="2:10" ht="15" x14ac:dyDescent="0.2">
      <c r="B49" s="50" t="s">
        <v>61</v>
      </c>
      <c r="C49" s="66">
        <v>0</v>
      </c>
      <c r="D49" s="46">
        <v>1</v>
      </c>
      <c r="E49" s="47">
        <f t="shared" si="8"/>
        <v>0</v>
      </c>
      <c r="F49" s="56"/>
      <c r="G49" s="56"/>
      <c r="H49" s="56"/>
      <c r="I49" s="56"/>
      <c r="J49" s="53"/>
    </row>
    <row r="50" spans="2:10" ht="15" x14ac:dyDescent="0.2">
      <c r="B50" s="50" t="s">
        <v>68</v>
      </c>
      <c r="C50" s="66">
        <v>0</v>
      </c>
      <c r="D50" s="46">
        <v>1</v>
      </c>
      <c r="E50" s="47">
        <f t="shared" si="8"/>
        <v>0</v>
      </c>
      <c r="F50" s="56"/>
      <c r="G50" s="56"/>
      <c r="H50" s="56"/>
      <c r="I50" s="56"/>
      <c r="J50" s="53"/>
    </row>
    <row r="51" spans="2:10" ht="15" x14ac:dyDescent="0.2">
      <c r="B51" s="50" t="s">
        <v>69</v>
      </c>
      <c r="C51" s="66">
        <v>0</v>
      </c>
      <c r="D51" s="46">
        <v>1</v>
      </c>
      <c r="E51" s="47">
        <f t="shared" ref="E51:E54" si="9">D51*C51</f>
        <v>0</v>
      </c>
      <c r="F51" s="56"/>
      <c r="G51" s="56"/>
      <c r="H51" s="56"/>
      <c r="I51" s="56"/>
      <c r="J51" s="53"/>
    </row>
    <row r="52" spans="2:10" ht="15" x14ac:dyDescent="0.2">
      <c r="B52" s="50" t="s">
        <v>70</v>
      </c>
      <c r="C52" s="66">
        <v>0</v>
      </c>
      <c r="D52" s="46">
        <v>1</v>
      </c>
      <c r="E52" s="47">
        <f t="shared" si="9"/>
        <v>0</v>
      </c>
      <c r="F52" s="56"/>
      <c r="G52" s="56"/>
      <c r="H52" s="56"/>
      <c r="I52" s="56"/>
      <c r="J52" s="53"/>
    </row>
    <row r="53" spans="2:10" ht="15" x14ac:dyDescent="0.2">
      <c r="B53" s="50" t="s">
        <v>71</v>
      </c>
      <c r="C53" s="66">
        <v>0</v>
      </c>
      <c r="D53" s="46">
        <v>1</v>
      </c>
      <c r="E53" s="47">
        <f t="shared" si="9"/>
        <v>0</v>
      </c>
      <c r="F53" s="56"/>
      <c r="G53" s="56"/>
      <c r="H53" s="56"/>
      <c r="I53" s="56"/>
      <c r="J53" s="53"/>
    </row>
    <row r="54" spans="2:10" ht="15" x14ac:dyDescent="0.2">
      <c r="B54" s="50" t="s">
        <v>72</v>
      </c>
      <c r="C54" s="66">
        <v>0</v>
      </c>
      <c r="D54" s="46">
        <v>1</v>
      </c>
      <c r="E54" s="47">
        <f t="shared" si="9"/>
        <v>0</v>
      </c>
      <c r="F54" s="56"/>
      <c r="G54" s="56"/>
      <c r="H54" s="56"/>
      <c r="I54" s="56"/>
      <c r="J54" s="53"/>
    </row>
    <row r="55" spans="2:10" ht="16.5" thickBot="1" x14ac:dyDescent="0.3">
      <c r="B55" s="126" t="s">
        <v>38</v>
      </c>
      <c r="C55" s="127"/>
      <c r="D55" s="127"/>
      <c r="E55" s="128">
        <f>SUM(E46:E54)</f>
        <v>0</v>
      </c>
      <c r="F55" s="129"/>
      <c r="G55" s="130"/>
      <c r="H55" s="130"/>
      <c r="I55" s="130"/>
      <c r="J55" s="131"/>
    </row>
    <row r="56" spans="2:10" ht="15.75" thickBot="1" x14ac:dyDescent="0.25">
      <c r="B56" s="45"/>
      <c r="C56" s="45"/>
      <c r="D56" s="45"/>
      <c r="E56" s="45"/>
      <c r="F56" s="45"/>
      <c r="G56" s="45"/>
      <c r="H56" s="45"/>
      <c r="I56" s="45"/>
      <c r="J56" s="45"/>
    </row>
    <row r="57" spans="2:10" ht="21" thickBot="1" x14ac:dyDescent="0.35">
      <c r="B57" s="150" t="s">
        <v>39</v>
      </c>
      <c r="C57" s="151"/>
      <c r="D57" s="151"/>
      <c r="E57" s="151"/>
      <c r="F57" s="151"/>
      <c r="G57" s="151"/>
      <c r="H57" s="151"/>
      <c r="I57" s="151"/>
      <c r="J57" s="152"/>
    </row>
    <row r="58" spans="2:10" ht="15" x14ac:dyDescent="0.2">
      <c r="B58" s="165" t="s">
        <v>33</v>
      </c>
      <c r="C58" s="148">
        <f>E15*1</f>
        <v>0</v>
      </c>
      <c r="D58" s="147">
        <v>1</v>
      </c>
      <c r="E58" s="149">
        <f t="shared" ref="E58:E62" si="10">D58*C58</f>
        <v>0</v>
      </c>
      <c r="F58" s="67"/>
      <c r="G58" s="67"/>
      <c r="H58" s="67"/>
      <c r="I58" s="67"/>
      <c r="J58" s="166"/>
    </row>
    <row r="59" spans="2:10" ht="15" x14ac:dyDescent="0.2">
      <c r="B59" s="140" t="s">
        <v>46</v>
      </c>
      <c r="C59" s="141">
        <f>E25*1</f>
        <v>0</v>
      </c>
      <c r="D59" s="142">
        <v>1</v>
      </c>
      <c r="E59" s="143">
        <f t="shared" si="10"/>
        <v>0</v>
      </c>
      <c r="F59" s="47"/>
      <c r="G59" s="47"/>
      <c r="H59" s="47"/>
      <c r="I59" s="47"/>
      <c r="J59" s="54"/>
    </row>
    <row r="60" spans="2:10" ht="15" x14ac:dyDescent="0.2">
      <c r="B60" s="136" t="s">
        <v>35</v>
      </c>
      <c r="C60" s="137">
        <f>E33*1</f>
        <v>0</v>
      </c>
      <c r="D60" s="138">
        <v>1</v>
      </c>
      <c r="E60" s="139">
        <f t="shared" ref="E60" si="11">D60*C60</f>
        <v>0</v>
      </c>
      <c r="F60" s="47"/>
      <c r="G60" s="47"/>
      <c r="H60" s="47"/>
      <c r="I60" s="47"/>
      <c r="J60" s="54"/>
    </row>
    <row r="61" spans="2:10" ht="15" x14ac:dyDescent="0.2">
      <c r="B61" s="132" t="s">
        <v>73</v>
      </c>
      <c r="C61" s="133">
        <f>E43*1</f>
        <v>0</v>
      </c>
      <c r="D61" s="134">
        <v>1</v>
      </c>
      <c r="E61" s="135">
        <f t="shared" si="10"/>
        <v>0</v>
      </c>
      <c r="F61" s="47"/>
      <c r="G61" s="47"/>
      <c r="H61" s="47"/>
      <c r="I61" s="47"/>
      <c r="J61" s="54"/>
    </row>
    <row r="62" spans="2:10" ht="15.75" thickBot="1" x14ac:dyDescent="0.25">
      <c r="B62" s="167" t="s">
        <v>37</v>
      </c>
      <c r="C62" s="154">
        <f>E55*1</f>
        <v>0</v>
      </c>
      <c r="D62" s="153">
        <v>1</v>
      </c>
      <c r="E62" s="155">
        <f t="shared" si="10"/>
        <v>0</v>
      </c>
      <c r="F62" s="71"/>
      <c r="G62" s="71"/>
      <c r="H62" s="71"/>
      <c r="I62" s="71"/>
      <c r="J62" s="168"/>
    </row>
    <row r="63" spans="2:10" ht="15.75" x14ac:dyDescent="0.25">
      <c r="B63" s="156" t="s">
        <v>59</v>
      </c>
      <c r="C63" s="157"/>
      <c r="D63" s="157"/>
      <c r="E63" s="158">
        <f>SUM(E58:E62)</f>
        <v>0</v>
      </c>
      <c r="F63" s="159"/>
      <c r="G63" s="159"/>
      <c r="H63" s="159"/>
      <c r="I63" s="159"/>
      <c r="J63" s="160"/>
    </row>
    <row r="64" spans="2:10" ht="15.75" x14ac:dyDescent="0.25">
      <c r="B64" s="161" t="s">
        <v>25</v>
      </c>
      <c r="C64" s="144"/>
      <c r="D64" s="144"/>
      <c r="E64" s="146">
        <v>1</v>
      </c>
      <c r="F64" s="145"/>
      <c r="G64" s="145"/>
      <c r="H64" s="145"/>
      <c r="I64" s="145"/>
      <c r="J64" s="162"/>
    </row>
    <row r="65" spans="2:10" ht="16.5" thickBot="1" x14ac:dyDescent="0.3">
      <c r="B65" s="79" t="s">
        <v>60</v>
      </c>
      <c r="C65" s="80"/>
      <c r="D65" s="80"/>
      <c r="E65" s="59">
        <f>E63/E64</f>
        <v>0</v>
      </c>
      <c r="F65" s="163"/>
      <c r="G65" s="163"/>
      <c r="H65" s="163"/>
      <c r="I65" s="163"/>
      <c r="J65" s="164"/>
    </row>
  </sheetData>
  <mergeCells count="25">
    <mergeCell ref="B64:D64"/>
    <mergeCell ref="F64:J64"/>
    <mergeCell ref="B65:D65"/>
    <mergeCell ref="F65:J65"/>
    <mergeCell ref="B27:J27"/>
    <mergeCell ref="B33:D33"/>
    <mergeCell ref="F33:J33"/>
    <mergeCell ref="B45:J45"/>
    <mergeCell ref="B55:D55"/>
    <mergeCell ref="B57:J57"/>
    <mergeCell ref="B63:D63"/>
    <mergeCell ref="B4:J4"/>
    <mergeCell ref="B5:J5"/>
    <mergeCell ref="F15:J15"/>
    <mergeCell ref="F25:J25"/>
    <mergeCell ref="F43:J43"/>
    <mergeCell ref="F55:J55"/>
    <mergeCell ref="F63:J63"/>
    <mergeCell ref="B15:D15"/>
    <mergeCell ref="B17:J17"/>
    <mergeCell ref="B25:D25"/>
    <mergeCell ref="B35:J35"/>
    <mergeCell ref="B43:D43"/>
    <mergeCell ref="B7:J7"/>
    <mergeCell ref="B10:J10"/>
  </mergeCells>
  <phoneticPr fontId="16" type="noConversion"/>
  <hyperlinks>
    <hyperlink ref="B5" r:id="rId1" xr:uid="{5916C5E9-786C-463C-8D01-43C4F2B61BF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DEF2-DD20-4CE7-841A-0DC151247536}">
  <dimension ref="A5:I24"/>
  <sheetViews>
    <sheetView rightToLeft="1" zoomScale="235" zoomScaleNormal="235" workbookViewId="0">
      <selection activeCell="A6" sqref="A6:F23"/>
    </sheetView>
  </sheetViews>
  <sheetFormatPr defaultRowHeight="14.25" x14ac:dyDescent="0.2"/>
  <cols>
    <col min="1" max="1" width="20.75" bestFit="1" customWidth="1"/>
    <col min="2" max="2" width="14.25" customWidth="1"/>
    <col min="3" max="3" width="11.25" bestFit="1" customWidth="1"/>
    <col min="4" max="4" width="13" bestFit="1" customWidth="1"/>
    <col min="5" max="5" width="10.25" bestFit="1" customWidth="1"/>
    <col min="6" max="6" width="13" bestFit="1" customWidth="1"/>
    <col min="7" max="9" width="3.25" customWidth="1"/>
    <col min="10" max="10" width="3.125" customWidth="1"/>
    <col min="11" max="11" width="3.375" customWidth="1"/>
    <col min="12" max="12" width="3.25" customWidth="1"/>
    <col min="13" max="13" width="3.5" customWidth="1"/>
  </cols>
  <sheetData>
    <row r="5" spans="1:6" ht="15" thickBot="1" x14ac:dyDescent="0.25"/>
    <row r="6" spans="1:6" s="1" customFormat="1" ht="16.5" x14ac:dyDescent="0.2">
      <c r="A6" s="36" t="s">
        <v>17</v>
      </c>
      <c r="B6" s="37"/>
      <c r="C6" s="37"/>
      <c r="D6" s="37"/>
      <c r="E6" s="37"/>
      <c r="F6" s="38"/>
    </row>
    <row r="7" spans="1:6" s="1" customFormat="1" x14ac:dyDescent="0.2">
      <c r="A7" s="23" t="s">
        <v>0</v>
      </c>
      <c r="B7" s="2" t="s">
        <v>11</v>
      </c>
      <c r="C7" s="2" t="s">
        <v>12</v>
      </c>
      <c r="D7" s="2" t="s">
        <v>5</v>
      </c>
      <c r="E7" s="2" t="s">
        <v>4</v>
      </c>
      <c r="F7" s="24" t="s">
        <v>13</v>
      </c>
    </row>
    <row r="8" spans="1:6" s="1" customFormat="1" x14ac:dyDescent="0.2">
      <c r="A8" s="25" t="s">
        <v>18</v>
      </c>
      <c r="B8" s="35">
        <v>2251</v>
      </c>
      <c r="C8" s="3">
        <v>40</v>
      </c>
      <c r="D8" s="4">
        <f>טבלה13412234233234589101424353[[#This Row],[כמות ]]*טבלה13412234233234589101424353[[#This Row],[עלות]]</f>
        <v>90040</v>
      </c>
      <c r="E8" s="11" t="s">
        <v>24</v>
      </c>
      <c r="F8" s="27"/>
    </row>
    <row r="9" spans="1:6" s="1" customFormat="1" x14ac:dyDescent="0.2">
      <c r="A9" s="25" t="s">
        <v>23</v>
      </c>
      <c r="B9" s="35">
        <v>2500</v>
      </c>
      <c r="C9" s="3">
        <v>1</v>
      </c>
      <c r="D9" s="4">
        <f>טבלה13412234233234589101424353[[#This Row],[כמות ]]*טבלה13412234233234589101424353[[#This Row],[עלות]]</f>
        <v>2500</v>
      </c>
      <c r="E9" s="11" t="s">
        <v>14</v>
      </c>
      <c r="F9" s="27"/>
    </row>
    <row r="10" spans="1:6" s="1" customFormat="1" x14ac:dyDescent="0.2">
      <c r="A10" s="25" t="s">
        <v>19</v>
      </c>
      <c r="B10" s="35">
        <v>240.5</v>
      </c>
      <c r="C10" s="3">
        <v>40</v>
      </c>
      <c r="D10" s="4">
        <f>טבלה13412234233234589101424353[[#This Row],[כמות ]]*טבלה13412234233234589101424353[[#This Row],[עלות]]</f>
        <v>9620</v>
      </c>
      <c r="E10" s="11" t="s">
        <v>20</v>
      </c>
      <c r="F10" s="27"/>
    </row>
    <row r="11" spans="1:6" s="1" customFormat="1" x14ac:dyDescent="0.2">
      <c r="A11" s="25" t="s">
        <v>21</v>
      </c>
      <c r="B11" s="35">
        <v>1000</v>
      </c>
      <c r="C11" s="3">
        <v>3</v>
      </c>
      <c r="D11" s="4">
        <f>טבלה13412234233234589101424353[[#This Row],[כמות ]]*טבלה13412234233234589101424353[[#This Row],[עלות]]</f>
        <v>3000</v>
      </c>
      <c r="E11" s="11" t="s">
        <v>14</v>
      </c>
      <c r="F11" s="27"/>
    </row>
    <row r="12" spans="1:6" s="1" customFormat="1" x14ac:dyDescent="0.2">
      <c r="A12" s="25" t="s">
        <v>22</v>
      </c>
      <c r="B12" s="35">
        <v>5000</v>
      </c>
      <c r="C12" s="3">
        <v>1</v>
      </c>
      <c r="D12" s="4">
        <f>טבלה13412234233234589101424353[[#This Row],[כמות ]]*טבלה13412234233234589101424353[[#This Row],[עלות]]</f>
        <v>5000</v>
      </c>
      <c r="E12" s="11" t="s">
        <v>14</v>
      </c>
      <c r="F12" s="27"/>
    </row>
    <row r="13" spans="1:6" s="1" customFormat="1" x14ac:dyDescent="0.2">
      <c r="A13" s="23" t="s">
        <v>5</v>
      </c>
      <c r="B13" s="2"/>
      <c r="C13" s="6"/>
      <c r="D13" s="5">
        <f>SUM(D8:D12)</f>
        <v>110160</v>
      </c>
      <c r="E13" s="2"/>
      <c r="F13" s="27"/>
    </row>
    <row r="14" spans="1:6" s="1" customFormat="1" x14ac:dyDescent="0.2">
      <c r="A14" s="17" t="s">
        <v>6</v>
      </c>
      <c r="B14" s="3"/>
      <c r="C14" s="7"/>
      <c r="D14" s="28">
        <f>D13/B19</f>
        <v>2754</v>
      </c>
      <c r="E14" s="3"/>
      <c r="F14" s="26"/>
    </row>
    <row r="15" spans="1:6" s="1" customFormat="1" x14ac:dyDescent="0.2">
      <c r="A15" s="25"/>
      <c r="B15" s="4"/>
      <c r="C15" s="4"/>
      <c r="D15" s="8"/>
      <c r="E15" s="3"/>
      <c r="F15" s="26"/>
    </row>
    <row r="16" spans="1:6" s="1" customFormat="1" x14ac:dyDescent="0.2">
      <c r="A16" s="25" t="s">
        <v>7</v>
      </c>
      <c r="B16" s="6">
        <f>B17*B19</f>
        <v>119340</v>
      </c>
      <c r="C16" s="18"/>
      <c r="D16" s="8"/>
      <c r="E16" s="3"/>
      <c r="F16" s="26"/>
    </row>
    <row r="17" spans="1:9" s="1" customFormat="1" ht="15.75" thickBot="1" x14ac:dyDescent="0.3">
      <c r="A17" s="29" t="s">
        <v>8</v>
      </c>
      <c r="B17" s="30">
        <f>טבלה13412234233234589101424353[[#This Row],[הערות]]*1.17</f>
        <v>2983.5</v>
      </c>
      <c r="C17" s="31" t="s">
        <v>16</v>
      </c>
      <c r="D17" s="32"/>
      <c r="E17" s="33">
        <v>2550</v>
      </c>
      <c r="F17" s="34" t="s">
        <v>15</v>
      </c>
    </row>
    <row r="18" spans="1:9" s="1" customFormat="1" ht="15" thickBot="1" x14ac:dyDescent="0.25"/>
    <row r="19" spans="1:9" s="1" customFormat="1" ht="15" thickBot="1" x14ac:dyDescent="0.25">
      <c r="A19" s="9" t="s">
        <v>2</v>
      </c>
      <c r="B19" s="12">
        <v>40</v>
      </c>
      <c r="C19" s="13" t="s">
        <v>3</v>
      </c>
      <c r="H19"/>
      <c r="I19"/>
    </row>
    <row r="20" spans="1:9" s="1" customFormat="1" ht="15" thickBot="1" x14ac:dyDescent="0.25">
      <c r="H20"/>
      <c r="I20"/>
    </row>
    <row r="21" spans="1:9" s="1" customFormat="1" x14ac:dyDescent="0.2">
      <c r="A21" s="14" t="s">
        <v>1</v>
      </c>
      <c r="B21" s="15"/>
      <c r="C21" s="16"/>
      <c r="H21"/>
      <c r="I21"/>
    </row>
    <row r="22" spans="1:9" s="1" customFormat="1" x14ac:dyDescent="0.2">
      <c r="A22" s="17" t="s">
        <v>9</v>
      </c>
      <c r="B22" s="18">
        <f>B23*B19</f>
        <v>9180</v>
      </c>
      <c r="C22" s="19" t="s">
        <v>16</v>
      </c>
      <c r="H22"/>
      <c r="I22"/>
    </row>
    <row r="23" spans="1:9" s="1" customFormat="1" ht="15" thickBot="1" x14ac:dyDescent="0.25">
      <c r="A23" s="20" t="s">
        <v>10</v>
      </c>
      <c r="B23" s="21">
        <f>B17-D14</f>
        <v>229.5</v>
      </c>
      <c r="C23" s="22" t="s">
        <v>16</v>
      </c>
      <c r="F23" s="10"/>
      <c r="H23"/>
      <c r="I23"/>
    </row>
    <row r="24" spans="1:9" s="1" customFormat="1" x14ac:dyDescent="0.2">
      <c r="H24"/>
      <c r="I24"/>
    </row>
  </sheetData>
  <mergeCells count="1">
    <mergeCell ref="A6:F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תאריך</vt:lpstr>
      <vt:lpstr>תאריך (2)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</dc:creator>
  <cp:lastModifiedBy>roi gabay</cp:lastModifiedBy>
  <dcterms:created xsi:type="dcterms:W3CDTF">2013-12-23T09:57:38Z</dcterms:created>
  <dcterms:modified xsi:type="dcterms:W3CDTF">2022-09-15T13:29:58Z</dcterms:modified>
</cp:coreProperties>
</file>